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3\2. PRESUPUESTAL\"/>
    </mc:Choice>
  </mc:AlternateContent>
  <xr:revisionPtr revIDLastSave="0" documentId="13_ncr:1_{0D326539-816D-4FD4-B943-092850D713A9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<sst xmlns="http://schemas.openxmlformats.org/spreadsheetml/2006/main" count="85" uniqueCount="85">
  <si>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</si>
  <si>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</si>
  <si>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</si>
  <si>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</si>
  <si>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</si>
  <si>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</si>
  <si>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</si>
  <si>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</si>
  <si>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</si>
  <si>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</si>
  <si>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</si>
  <si>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</si>
  <si>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</si>
  <si>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</si>
  <si>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</si>
  <si>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</si>
  <si>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</si>
  <si>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</si>
  <si>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</si>
  <si>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</si>
  <si>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</si>
  <si>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</si>
  <si>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</si>
  <si>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</si>
  <si>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</si>
  <si>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</si>
  <si>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</si>
  <si>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</si>
  <si>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</si>
  <si>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</si>
  <si>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</si>
  <si>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</si>
  <si>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</si>
  <si>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</si>
  <si>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</si>
  <si>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</si>
  <si>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</si>
  <si>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</si>
  <si>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</si>
  <si>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</si>
  <si>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</si>
  <si>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</si>
  <si>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</si>
  <si>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</si>
  <si>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</si>
  <si>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</si>
  <si>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</si>
  <si>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</si>
  <si>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</si>
  <si>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</si>
  <si>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</si>
  <si>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</si>
  <si>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</si>
  <si>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</si>
  <si>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</si>
  <si>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</si>
  <si>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</si>
  <si>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</si>
  <si>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</si>
  <si>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</si>
  <si>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</si>
  <si>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</si>
  <si>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</si>
  <si>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</si>
  <si>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</si>
  <si>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</si>
  <si>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</si>
  <si>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</si>
  <si>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</si>
  <si>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</si>
  <si>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</si>
  <si>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</si>
  <si>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</si>
  <si>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</si>
  <si>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</si>
  <si>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</si>
  <si>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</si>
  <si>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</si>
  <si>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</si>
  <si>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</si>
  <si>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</si>
  <si>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</si>
  <si>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</si>
  <si>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</si>
  <si>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Santiago Maravatío, Guanajuato
Estado Analítico del Ejercicio del Presupuesto de Egresos
Clasificación por Objeto del Gasto (Capítulo y Concepto)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</si>
</sst>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topLeftCell="A16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3" t="s">
        <v>84</v>
      </c>
      <c r="B1" s="23"/>
      <c r="C1" s="23"/>
      <c r="D1" s="23"/>
      <c r="E1" s="23"/>
      <c r="F1" s="23"/>
      <c r="G1" s="24"/>
    </row>
    <row r="2" spans="1:8" x14ac:dyDescent="0.2">
      <c r="A2" s="21"/>
      <c r="B2" s="18"/>
      <c r="C2" s="19"/>
      <c r="D2" s="16" t="s">
        <v>15</v>
      </c>
      <c r="E2" s="19"/>
      <c r="F2" s="20"/>
      <c r="G2" s="25" t="s">
        <v>14</v>
      </c>
    </row>
    <row r="3" spans="1:8" ht="24.95" customHeight="1" x14ac:dyDescent="0.2">
      <c r="A3" s="17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6"/>
    </row>
    <row r="4" spans="1:8" x14ac:dyDescent="0.2">
      <c r="A4" s="22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41346803.420000002</v>
      </c>
      <c r="C5" s="8">
        <f>SUM(C6:C12)</f>
        <v>1774511.7100000002</v>
      </c>
      <c r="D5" s="8">
        <f>B5+C5</f>
        <v>43121315.130000003</v>
      </c>
      <c r="E5" s="8">
        <f>SUM(E6:E12)</f>
        <v>26462212.340000004</v>
      </c>
      <c r="F5" s="8">
        <f>SUM(F6:F12)</f>
        <v>26462212.340000004</v>
      </c>
      <c r="G5" s="8">
        <f>D5-E5</f>
        <v>16659102.789999999</v>
      </c>
    </row>
    <row r="6" spans="1:8" x14ac:dyDescent="0.2">
      <c r="A6" s="14" t="s">
        <v>20</v>
      </c>
      <c r="B6" s="5">
        <v>33027726.73</v>
      </c>
      <c r="C6" s="5">
        <v>-2143228.83</v>
      </c>
      <c r="D6" s="5">
        <f t="shared" ref="D6:D69" si="0">B6+C6</f>
        <v>30884497.899999999</v>
      </c>
      <c r="E6" s="5">
        <v>22022473.530000001</v>
      </c>
      <c r="F6" s="5">
        <v>22022473.530000001</v>
      </c>
      <c r="G6" s="5">
        <f t="shared" ref="G6:G69" si="1">D6-E6</f>
        <v>8862024.3699999973</v>
      </c>
      <c r="H6" s="6">
        <v>1100</v>
      </c>
    </row>
    <row r="7" spans="1:8" x14ac:dyDescent="0.2">
      <c r="A7" s="14" t="s">
        <v>21</v>
      </c>
      <c r="B7" s="5">
        <v>1400000</v>
      </c>
      <c r="C7" s="5">
        <v>2395394.7400000002</v>
      </c>
      <c r="D7" s="5">
        <f t="shared" si="0"/>
        <v>3795394.74</v>
      </c>
      <c r="E7" s="5">
        <v>2832901.89</v>
      </c>
      <c r="F7" s="5">
        <v>2832901.89</v>
      </c>
      <c r="G7" s="5">
        <f t="shared" si="1"/>
        <v>962492.85000000009</v>
      </c>
      <c r="H7" s="6">
        <v>1200</v>
      </c>
    </row>
    <row r="8" spans="1:8" x14ac:dyDescent="0.2">
      <c r="A8" s="14" t="s">
        <v>22</v>
      </c>
      <c r="B8" s="5">
        <v>5032485.18</v>
      </c>
      <c r="C8" s="5">
        <v>9054.2000000000007</v>
      </c>
      <c r="D8" s="5">
        <f t="shared" si="0"/>
        <v>5041539.38</v>
      </c>
      <c r="E8" s="5">
        <v>516225.66</v>
      </c>
      <c r="F8" s="5">
        <v>516225.66</v>
      </c>
      <c r="G8" s="5">
        <f t="shared" si="1"/>
        <v>4525313.72</v>
      </c>
      <c r="H8" s="6">
        <v>1300</v>
      </c>
    </row>
    <row r="9" spans="1:8" x14ac:dyDescent="0.2">
      <c r="A9" s="14" t="s">
        <v>1</v>
      </c>
      <c r="B9" s="5">
        <v>165000</v>
      </c>
      <c r="C9" s="5">
        <v>13291.6</v>
      </c>
      <c r="D9" s="5">
        <f t="shared" si="0"/>
        <v>178291.6</v>
      </c>
      <c r="E9" s="5">
        <v>178291.6</v>
      </c>
      <c r="F9" s="5">
        <v>178291.6</v>
      </c>
      <c r="G9" s="5">
        <f t="shared" si="1"/>
        <v>0</v>
      </c>
      <c r="H9" s="6">
        <v>1400</v>
      </c>
    </row>
    <row r="10" spans="1:8" x14ac:dyDescent="0.2">
      <c r="A10" s="14" t="s">
        <v>23</v>
      </c>
      <c r="B10" s="5">
        <v>1721591.51</v>
      </c>
      <c r="C10" s="5">
        <v>1500000</v>
      </c>
      <c r="D10" s="5">
        <f t="shared" si="0"/>
        <v>3221591.51</v>
      </c>
      <c r="E10" s="5">
        <v>912319.66</v>
      </c>
      <c r="F10" s="5">
        <v>912319.66</v>
      </c>
      <c r="G10" s="5">
        <f t="shared" si="1"/>
        <v>2309271.8499999996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13485427</v>
      </c>
      <c r="C13" s="9">
        <f>SUM(C14:C22)</f>
        <v>1341137.01</v>
      </c>
      <c r="D13" s="9">
        <f t="shared" si="0"/>
        <v>14826564.01</v>
      </c>
      <c r="E13" s="9">
        <f>SUM(E14:E22)</f>
        <v>11022855.720000001</v>
      </c>
      <c r="F13" s="9">
        <f>SUM(F14:F22)</f>
        <v>10523335.560000001</v>
      </c>
      <c r="G13" s="9">
        <f t="shared" si="1"/>
        <v>3803708.2899999991</v>
      </c>
      <c r="H13" s="13">
        <v>0</v>
      </c>
    </row>
    <row r="14" spans="1:8" x14ac:dyDescent="0.2">
      <c r="A14" s="14" t="s">
        <v>25</v>
      </c>
      <c r="B14" s="5">
        <v>873608</v>
      </c>
      <c r="C14" s="5">
        <v>241528.81</v>
      </c>
      <c r="D14" s="5">
        <f t="shared" si="0"/>
        <v>1115136.81</v>
      </c>
      <c r="E14" s="5">
        <v>719091.27</v>
      </c>
      <c r="F14" s="5">
        <v>719091.27</v>
      </c>
      <c r="G14" s="5">
        <f t="shared" si="1"/>
        <v>396045.54000000004</v>
      </c>
      <c r="H14" s="6">
        <v>2100</v>
      </c>
    </row>
    <row r="15" spans="1:8" x14ac:dyDescent="0.2">
      <c r="A15" s="14" t="s">
        <v>26</v>
      </c>
      <c r="B15" s="5">
        <v>309000</v>
      </c>
      <c r="C15" s="5">
        <v>-83000</v>
      </c>
      <c r="D15" s="5">
        <f t="shared" si="0"/>
        <v>226000</v>
      </c>
      <c r="E15" s="5">
        <v>154645.89000000001</v>
      </c>
      <c r="F15" s="5">
        <v>154645.89000000001</v>
      </c>
      <c r="G15" s="5">
        <f t="shared" si="1"/>
        <v>71354.109999999986</v>
      </c>
      <c r="H15" s="6">
        <v>2200</v>
      </c>
    </row>
    <row r="16" spans="1:8" x14ac:dyDescent="0.2">
      <c r="A16" s="14" t="s">
        <v>27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5279788</v>
      </c>
      <c r="C17" s="5">
        <v>250211.45</v>
      </c>
      <c r="D17" s="5">
        <f t="shared" si="0"/>
        <v>5529999.4500000002</v>
      </c>
      <c r="E17" s="5">
        <v>4243171.55</v>
      </c>
      <c r="F17" s="5">
        <v>3963171.55</v>
      </c>
      <c r="G17" s="5">
        <f t="shared" si="1"/>
        <v>1286827.9000000004</v>
      </c>
      <c r="H17" s="6">
        <v>2400</v>
      </c>
    </row>
    <row r="18" spans="1:8" x14ac:dyDescent="0.2">
      <c r="A18" s="14" t="s">
        <v>29</v>
      </c>
      <c r="B18" s="5">
        <v>327351</v>
      </c>
      <c r="C18" s="5">
        <v>46150</v>
      </c>
      <c r="D18" s="5">
        <f t="shared" si="0"/>
        <v>373501</v>
      </c>
      <c r="E18" s="5">
        <v>340900.88</v>
      </c>
      <c r="F18" s="5">
        <v>340900.88</v>
      </c>
      <c r="G18" s="5">
        <f t="shared" si="1"/>
        <v>32600.119999999995</v>
      </c>
      <c r="H18" s="6">
        <v>2500</v>
      </c>
    </row>
    <row r="19" spans="1:8" x14ac:dyDescent="0.2">
      <c r="A19" s="14" t="s">
        <v>30</v>
      </c>
      <c r="B19" s="5">
        <v>4961800</v>
      </c>
      <c r="C19" s="5">
        <v>243926.63</v>
      </c>
      <c r="D19" s="5">
        <f t="shared" si="0"/>
        <v>5205726.63</v>
      </c>
      <c r="E19" s="5">
        <v>3897540.12</v>
      </c>
      <c r="F19" s="5">
        <v>3698234.12</v>
      </c>
      <c r="G19" s="5">
        <f t="shared" si="1"/>
        <v>1308186.5099999998</v>
      </c>
      <c r="H19" s="6">
        <v>2600</v>
      </c>
    </row>
    <row r="20" spans="1:8" x14ac:dyDescent="0.2">
      <c r="A20" s="14" t="s">
        <v>31</v>
      </c>
      <c r="B20" s="5">
        <v>578400</v>
      </c>
      <c r="C20" s="5">
        <v>303767.12</v>
      </c>
      <c r="D20" s="5">
        <f t="shared" si="0"/>
        <v>882167.12</v>
      </c>
      <c r="E20" s="5">
        <v>378469.93</v>
      </c>
      <c r="F20" s="5">
        <v>378469.93</v>
      </c>
      <c r="G20" s="5">
        <f t="shared" si="1"/>
        <v>503697.19</v>
      </c>
      <c r="H20" s="6">
        <v>2700</v>
      </c>
    </row>
    <row r="21" spans="1:8" x14ac:dyDescent="0.2">
      <c r="A21" s="14" t="s">
        <v>32</v>
      </c>
      <c r="B21" s="5">
        <v>50000</v>
      </c>
      <c r="C21" s="5">
        <v>0</v>
      </c>
      <c r="D21" s="5">
        <f t="shared" si="0"/>
        <v>50000</v>
      </c>
      <c r="E21" s="5">
        <v>6551.99</v>
      </c>
      <c r="F21" s="5">
        <v>6551.99</v>
      </c>
      <c r="G21" s="5">
        <f t="shared" si="1"/>
        <v>43448.01</v>
      </c>
      <c r="H21" s="6">
        <v>2800</v>
      </c>
    </row>
    <row r="22" spans="1:8" x14ac:dyDescent="0.2">
      <c r="A22" s="14" t="s">
        <v>33</v>
      </c>
      <c r="B22" s="5">
        <v>1105480</v>
      </c>
      <c r="C22" s="5">
        <v>338553</v>
      </c>
      <c r="D22" s="5">
        <f t="shared" si="0"/>
        <v>1444033</v>
      </c>
      <c r="E22" s="5">
        <v>1282484.0900000001</v>
      </c>
      <c r="F22" s="5">
        <v>1262269.93</v>
      </c>
      <c r="G22" s="5">
        <f t="shared" si="1"/>
        <v>161548.90999999992</v>
      </c>
      <c r="H22" s="6">
        <v>2900</v>
      </c>
    </row>
    <row r="23" spans="1:8" x14ac:dyDescent="0.2">
      <c r="A23" s="12" t="s">
        <v>17</v>
      </c>
      <c r="B23" s="9">
        <f>SUM(B24:B32)</f>
        <v>15289704.18</v>
      </c>
      <c r="C23" s="9">
        <f>SUM(C24:C32)</f>
        <v>12162230.390000001</v>
      </c>
      <c r="D23" s="9">
        <f t="shared" si="0"/>
        <v>27451934.57</v>
      </c>
      <c r="E23" s="9">
        <f>SUM(E24:E32)</f>
        <v>21432546.559999999</v>
      </c>
      <c r="F23" s="9">
        <f>SUM(F24:F32)</f>
        <v>21423614.559999999</v>
      </c>
      <c r="G23" s="9">
        <f t="shared" si="1"/>
        <v>6019388.0100000016</v>
      </c>
      <c r="H23" s="13">
        <v>0</v>
      </c>
    </row>
    <row r="24" spans="1:8" x14ac:dyDescent="0.2">
      <c r="A24" s="14" t="s">
        <v>34</v>
      </c>
      <c r="B24" s="5">
        <v>2563702.56</v>
      </c>
      <c r="C24" s="5">
        <v>947653</v>
      </c>
      <c r="D24" s="5">
        <f t="shared" si="0"/>
        <v>3511355.56</v>
      </c>
      <c r="E24" s="5">
        <v>2993612.87</v>
      </c>
      <c r="F24" s="5">
        <v>2993612.87</v>
      </c>
      <c r="G24" s="5">
        <f t="shared" si="1"/>
        <v>517742.68999999994</v>
      </c>
      <c r="H24" s="6">
        <v>3100</v>
      </c>
    </row>
    <row r="25" spans="1:8" x14ac:dyDescent="0.2">
      <c r="A25" s="14" t="s">
        <v>35</v>
      </c>
      <c r="B25" s="5">
        <v>617250</v>
      </c>
      <c r="C25" s="5">
        <v>209696.23</v>
      </c>
      <c r="D25" s="5">
        <f t="shared" si="0"/>
        <v>826946.23</v>
      </c>
      <c r="E25" s="5">
        <v>267450</v>
      </c>
      <c r="F25" s="5">
        <v>267450</v>
      </c>
      <c r="G25" s="5">
        <f t="shared" si="1"/>
        <v>559496.23</v>
      </c>
      <c r="H25" s="6">
        <v>3200</v>
      </c>
    </row>
    <row r="26" spans="1:8" x14ac:dyDescent="0.2">
      <c r="A26" s="14" t="s">
        <v>36</v>
      </c>
      <c r="B26" s="5">
        <v>1307102.6000000001</v>
      </c>
      <c r="C26" s="5">
        <v>2183447.25</v>
      </c>
      <c r="D26" s="5">
        <f t="shared" si="0"/>
        <v>3490549.85</v>
      </c>
      <c r="E26" s="5">
        <v>1890854.46</v>
      </c>
      <c r="F26" s="5">
        <v>1890854.46</v>
      </c>
      <c r="G26" s="5">
        <f t="shared" si="1"/>
        <v>1599695.3900000001</v>
      </c>
      <c r="H26" s="6">
        <v>3300</v>
      </c>
    </row>
    <row r="27" spans="1:8" x14ac:dyDescent="0.2">
      <c r="A27" s="14" t="s">
        <v>37</v>
      </c>
      <c r="B27" s="5">
        <v>589400</v>
      </c>
      <c r="C27" s="5">
        <v>472939.1</v>
      </c>
      <c r="D27" s="5">
        <f t="shared" si="0"/>
        <v>1062339.1000000001</v>
      </c>
      <c r="E27" s="5">
        <v>764503.13</v>
      </c>
      <c r="F27" s="5">
        <v>764503.13</v>
      </c>
      <c r="G27" s="5">
        <f t="shared" si="1"/>
        <v>297835.97000000009</v>
      </c>
      <c r="H27" s="6">
        <v>3400</v>
      </c>
    </row>
    <row r="28" spans="1:8" x14ac:dyDescent="0.2">
      <c r="A28" s="14" t="s">
        <v>38</v>
      </c>
      <c r="B28" s="5">
        <v>602089.76</v>
      </c>
      <c r="C28" s="5">
        <v>518298.24</v>
      </c>
      <c r="D28" s="5">
        <f t="shared" si="0"/>
        <v>1120388</v>
      </c>
      <c r="E28" s="5">
        <v>739302.12</v>
      </c>
      <c r="F28" s="5">
        <v>730370.12</v>
      </c>
      <c r="G28" s="5">
        <f t="shared" si="1"/>
        <v>381085.88</v>
      </c>
      <c r="H28" s="6">
        <v>3500</v>
      </c>
    </row>
    <row r="29" spans="1:8" x14ac:dyDescent="0.2">
      <c r="A29" s="14" t="s">
        <v>39</v>
      </c>
      <c r="B29" s="5">
        <v>140000</v>
      </c>
      <c r="C29" s="5">
        <v>57837.5</v>
      </c>
      <c r="D29" s="5">
        <f t="shared" si="0"/>
        <v>197837.5</v>
      </c>
      <c r="E29" s="5">
        <v>167926.84</v>
      </c>
      <c r="F29" s="5">
        <v>167926.84</v>
      </c>
      <c r="G29" s="5">
        <f t="shared" si="1"/>
        <v>29910.660000000003</v>
      </c>
      <c r="H29" s="6">
        <v>3600</v>
      </c>
    </row>
    <row r="30" spans="1:8" x14ac:dyDescent="0.2">
      <c r="A30" s="14" t="s">
        <v>40</v>
      </c>
      <c r="B30" s="5">
        <v>115000</v>
      </c>
      <c r="C30" s="5">
        <v>16724</v>
      </c>
      <c r="D30" s="5">
        <f t="shared" si="0"/>
        <v>131724</v>
      </c>
      <c r="E30" s="5">
        <v>100228.74</v>
      </c>
      <c r="F30" s="5">
        <v>100228.74</v>
      </c>
      <c r="G30" s="5">
        <f t="shared" si="1"/>
        <v>31495.259999999995</v>
      </c>
      <c r="H30" s="6">
        <v>3700</v>
      </c>
    </row>
    <row r="31" spans="1:8" x14ac:dyDescent="0.2">
      <c r="A31" s="14" t="s">
        <v>41</v>
      </c>
      <c r="B31" s="5">
        <v>6450000</v>
      </c>
      <c r="C31" s="5">
        <v>6588247.9900000002</v>
      </c>
      <c r="D31" s="5">
        <f t="shared" si="0"/>
        <v>13038247.99</v>
      </c>
      <c r="E31" s="5">
        <v>11688165.310000001</v>
      </c>
      <c r="F31" s="5">
        <v>11688165.310000001</v>
      </c>
      <c r="G31" s="5">
        <f t="shared" si="1"/>
        <v>1350082.6799999997</v>
      </c>
      <c r="H31" s="6">
        <v>3800</v>
      </c>
    </row>
    <row r="32" spans="1:8" x14ac:dyDescent="0.2">
      <c r="A32" s="14" t="s">
        <v>0</v>
      </c>
      <c r="B32" s="5">
        <v>2905159.26</v>
      </c>
      <c r="C32" s="5">
        <v>1167387.08</v>
      </c>
      <c r="D32" s="5">
        <f t="shared" si="0"/>
        <v>4072546.34</v>
      </c>
      <c r="E32" s="5">
        <v>2820503.09</v>
      </c>
      <c r="F32" s="5">
        <v>2820503.09</v>
      </c>
      <c r="G32" s="5">
        <f t="shared" si="1"/>
        <v>1252043.25</v>
      </c>
      <c r="H32" s="6">
        <v>3900</v>
      </c>
    </row>
    <row r="33" spans="1:8" x14ac:dyDescent="0.2">
      <c r="A33" s="12" t="s">
        <v>80</v>
      </c>
      <c r="B33" s="9">
        <f>SUM(B34:B42)</f>
        <v>16746714.67</v>
      </c>
      <c r="C33" s="9">
        <f>SUM(C34:C42)</f>
        <v>16155849.74</v>
      </c>
      <c r="D33" s="9">
        <f t="shared" si="0"/>
        <v>32902564.41</v>
      </c>
      <c r="E33" s="9">
        <f>SUM(E34:E42)</f>
        <v>27514103.979999997</v>
      </c>
      <c r="F33" s="9">
        <f>SUM(F34:F42)</f>
        <v>27514103.979999997</v>
      </c>
      <c r="G33" s="9">
        <f t="shared" si="1"/>
        <v>5388460.4300000034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9675524.6699999999</v>
      </c>
      <c r="C35" s="5">
        <v>-568949.72</v>
      </c>
      <c r="D35" s="5">
        <f t="shared" si="0"/>
        <v>9106574.9499999993</v>
      </c>
      <c r="E35" s="5">
        <v>7251205.4199999999</v>
      </c>
      <c r="F35" s="5">
        <v>7251205.4199999999</v>
      </c>
      <c r="G35" s="5">
        <f t="shared" si="1"/>
        <v>1855369.5299999993</v>
      </c>
      <c r="H35" s="6">
        <v>4200</v>
      </c>
    </row>
    <row r="36" spans="1:8" x14ac:dyDescent="0.2">
      <c r="A36" s="14" t="s">
        <v>44</v>
      </c>
      <c r="B36" s="5">
        <v>903000</v>
      </c>
      <c r="C36" s="5">
        <v>5239666.12</v>
      </c>
      <c r="D36" s="5">
        <f t="shared" si="0"/>
        <v>6142666.1200000001</v>
      </c>
      <c r="E36" s="5">
        <v>6117657.1200000001</v>
      </c>
      <c r="F36" s="5">
        <v>6117657.1200000001</v>
      </c>
      <c r="G36" s="5">
        <f t="shared" si="1"/>
        <v>25009</v>
      </c>
      <c r="H36" s="6">
        <v>4300</v>
      </c>
    </row>
    <row r="37" spans="1:8" x14ac:dyDescent="0.2">
      <c r="A37" s="14" t="s">
        <v>45</v>
      </c>
      <c r="B37" s="5">
        <v>6168190</v>
      </c>
      <c r="C37" s="5">
        <v>11485133.34</v>
      </c>
      <c r="D37" s="5">
        <f t="shared" si="0"/>
        <v>17653323.34</v>
      </c>
      <c r="E37" s="5">
        <v>14145241.439999999</v>
      </c>
      <c r="F37" s="5">
        <v>14145241.439999999</v>
      </c>
      <c r="G37" s="5">
        <f t="shared" si="1"/>
        <v>3508081.9000000004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60000</v>
      </c>
      <c r="C43" s="9">
        <f>SUM(C44:C52)</f>
        <v>6439292.4300000006</v>
      </c>
      <c r="D43" s="9">
        <f t="shared" si="0"/>
        <v>6499292.4300000006</v>
      </c>
      <c r="E43" s="9">
        <f>SUM(E44:E52)</f>
        <v>6226291.4400000004</v>
      </c>
      <c r="F43" s="9">
        <f>SUM(F44:F52)</f>
        <v>6226291.4400000004</v>
      </c>
      <c r="G43" s="9">
        <f t="shared" si="1"/>
        <v>273000.99000000022</v>
      </c>
      <c r="H43" s="13">
        <v>0</v>
      </c>
    </row>
    <row r="44" spans="1:8" x14ac:dyDescent="0.2">
      <c r="A44" s="4" t="s">
        <v>49</v>
      </c>
      <c r="B44" s="5">
        <v>0</v>
      </c>
      <c r="C44" s="5">
        <v>293450.03000000003</v>
      </c>
      <c r="D44" s="5">
        <f t="shared" si="0"/>
        <v>293450.03000000003</v>
      </c>
      <c r="E44" s="5">
        <v>258446.03</v>
      </c>
      <c r="F44" s="5">
        <v>258446.03</v>
      </c>
      <c r="G44" s="5">
        <f t="shared" si="1"/>
        <v>35004.000000000029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12000</v>
      </c>
      <c r="D45" s="5">
        <f t="shared" si="0"/>
        <v>12000</v>
      </c>
      <c r="E45" s="5">
        <v>11999</v>
      </c>
      <c r="F45" s="5">
        <v>11999</v>
      </c>
      <c r="G45" s="5">
        <f t="shared" si="1"/>
        <v>1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5615175</v>
      </c>
      <c r="D47" s="5">
        <f t="shared" si="0"/>
        <v>5615175</v>
      </c>
      <c r="E47" s="5">
        <v>5410175</v>
      </c>
      <c r="F47" s="5">
        <v>5410175</v>
      </c>
      <c r="G47" s="5">
        <f t="shared" si="1"/>
        <v>205000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60000</v>
      </c>
      <c r="C49" s="5">
        <v>518667.4</v>
      </c>
      <c r="D49" s="5">
        <f t="shared" si="0"/>
        <v>578667.4</v>
      </c>
      <c r="E49" s="5">
        <v>545671.41</v>
      </c>
      <c r="F49" s="5">
        <v>545671.41</v>
      </c>
      <c r="G49" s="5">
        <f t="shared" si="1"/>
        <v>32995.989999999991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71306070.730000004</v>
      </c>
      <c r="C53" s="9">
        <f>SUM(C54:C56)</f>
        <v>9327720.0300000012</v>
      </c>
      <c r="D53" s="9">
        <f t="shared" si="0"/>
        <v>80633790.760000005</v>
      </c>
      <c r="E53" s="9">
        <f>SUM(E54:E56)</f>
        <v>46455153.549999997</v>
      </c>
      <c r="F53" s="9">
        <f>SUM(F54:F56)</f>
        <v>46455153.549999997</v>
      </c>
      <c r="G53" s="9">
        <f t="shared" si="1"/>
        <v>34178637.210000008</v>
      </c>
      <c r="H53" s="13">
        <v>0</v>
      </c>
    </row>
    <row r="54" spans="1:8" x14ac:dyDescent="0.2">
      <c r="A54" s="14" t="s">
        <v>58</v>
      </c>
      <c r="B54" s="5">
        <v>69306070.730000004</v>
      </c>
      <c r="C54" s="5">
        <v>-2395946.44</v>
      </c>
      <c r="D54" s="5">
        <f t="shared" si="0"/>
        <v>66910124.290000007</v>
      </c>
      <c r="E54" s="5">
        <v>42896832.18</v>
      </c>
      <c r="F54" s="5">
        <v>42896832.18</v>
      </c>
      <c r="G54" s="5">
        <f t="shared" si="1"/>
        <v>24013292.110000007</v>
      </c>
      <c r="H54" s="6">
        <v>6100</v>
      </c>
    </row>
    <row r="55" spans="1:8" x14ac:dyDescent="0.2">
      <c r="A55" s="14" t="s">
        <v>59</v>
      </c>
      <c r="B55" s="5">
        <v>2000000</v>
      </c>
      <c r="C55" s="5">
        <v>11723666.470000001</v>
      </c>
      <c r="D55" s="5">
        <f t="shared" si="0"/>
        <v>13723666.470000001</v>
      </c>
      <c r="E55" s="5">
        <v>3558321.37</v>
      </c>
      <c r="F55" s="5">
        <v>3558321.37</v>
      </c>
      <c r="G55" s="5">
        <f t="shared" si="1"/>
        <v>10165345.100000001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500000</v>
      </c>
      <c r="C57" s="9">
        <f>SUM(C58:C64)</f>
        <v>-500000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500000</v>
      </c>
      <c r="C64" s="5">
        <v>-500000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3663800</v>
      </c>
      <c r="C69" s="9">
        <f>SUM(C70:C76)</f>
        <v>-39129.99</v>
      </c>
      <c r="D69" s="9">
        <f t="shared" si="0"/>
        <v>3624670.01</v>
      </c>
      <c r="E69" s="9">
        <f>SUM(E70:E76)</f>
        <v>3624670.01</v>
      </c>
      <c r="F69" s="9">
        <f>SUM(F70:F76)</f>
        <v>3624670.01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3500000</v>
      </c>
      <c r="C70" s="5">
        <v>0</v>
      </c>
      <c r="D70" s="5">
        <f t="shared" ref="D70:D76" si="2">B70+C70</f>
        <v>3500000</v>
      </c>
      <c r="E70" s="5">
        <v>3500000</v>
      </c>
      <c r="F70" s="5">
        <v>3500000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163800</v>
      </c>
      <c r="C71" s="5">
        <v>-39129.99</v>
      </c>
      <c r="D71" s="5">
        <f t="shared" si="2"/>
        <v>124670.01000000001</v>
      </c>
      <c r="E71" s="5">
        <v>124670.01</v>
      </c>
      <c r="F71" s="5">
        <v>124670.01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162398520</v>
      </c>
      <c r="C77" s="11">
        <f t="shared" si="4"/>
        <v>46661611.32</v>
      </c>
      <c r="D77" s="11">
        <f t="shared" si="4"/>
        <v>209060131.31999999</v>
      </c>
      <c r="E77" s="11">
        <f t="shared" si="4"/>
        <v>142737833.59999996</v>
      </c>
      <c r="F77" s="11">
        <f t="shared" si="4"/>
        <v>142229381.44</v>
      </c>
      <c r="G77" s="11">
        <f t="shared" si="4"/>
        <v>66322297.720000014</v>
      </c>
    </row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2024-10-22T18:44:28Z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